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2210"/>
  </bookViews>
  <sheets>
    <sheet name="Lis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8"/>
  <c r="E19"/>
  <c r="E20"/>
  <c r="E21"/>
  <c r="E22"/>
  <c r="E23"/>
  <c r="E24"/>
  <c r="E25"/>
  <c r="E30"/>
  <c r="E31"/>
  <c r="E32"/>
  <c r="E33"/>
  <c r="E34"/>
  <c r="E35"/>
  <c r="E36"/>
  <c r="C33" l="1"/>
  <c r="C31"/>
  <c r="C30"/>
  <c r="C24"/>
  <c r="C12"/>
  <c r="C9"/>
  <c r="C8"/>
  <c r="C4"/>
  <c r="C3"/>
  <c r="C21" l="1"/>
  <c r="C19"/>
  <c r="C18"/>
  <c r="C10"/>
  <c r="C7"/>
  <c r="E39" l="1"/>
</calcChain>
</file>

<file path=xl/sharedStrings.xml><?xml version="1.0" encoding="utf-8"?>
<sst xmlns="http://schemas.openxmlformats.org/spreadsheetml/2006/main" count="72" uniqueCount="31">
  <si>
    <t>Popis</t>
  </si>
  <si>
    <t xml:space="preserve">M.J.  </t>
  </si>
  <si>
    <t xml:space="preserve">Počet M.J. </t>
  </si>
  <si>
    <t xml:space="preserve">Cena na M.J.  </t>
  </si>
  <si>
    <t>celkem v Kč</t>
  </si>
  <si>
    <t>m3</t>
  </si>
  <si>
    <t>kpl</t>
  </si>
  <si>
    <t>Cena celkem bez DPH</t>
  </si>
  <si>
    <t>oprava komunikace Zdislava - úsek 2 dl. 190 m</t>
  </si>
  <si>
    <t>oprava komunikace Zdislava - úsek 1 dl. 120 m</t>
  </si>
  <si>
    <t xml:space="preserve">odkopávky do hl. 400 mm - včetně odvozu a skládkování </t>
  </si>
  <si>
    <t>podkladní vrstvy ŠD 32-63 mm tl. 200 mm včetně hutnění</t>
  </si>
  <si>
    <t>asfaltový recyklát tl. 60mm vč. hutnění (materiál dodá investor)</t>
  </si>
  <si>
    <t>doprava betonového recyklátu z areálu investora na stavbu (do 1km)</t>
  </si>
  <si>
    <t xml:space="preserve">separační vrstva geotextilie 400 g/m2  </t>
  </si>
  <si>
    <t>m2</t>
  </si>
  <si>
    <t>urovnání, přespádování a zhutnění komunikace</t>
  </si>
  <si>
    <t>zhutnění pláně (včetně přepravy mechanizace)</t>
  </si>
  <si>
    <t>podkladní vrstvy ŠD 0-32 mm tl. 140 mm včetně hutnění</t>
  </si>
  <si>
    <t>ZKOUŠENÍ KONSTRUKCÍ A PRACÍ ZKUŠEBNOU ZHOTOVITELE
- provedení zkoušek únosnosti pláně vč. výstupů_x000D_
- předpoklad pro konstrukci A i B, celkem 8 zkoušek</t>
  </si>
  <si>
    <t>INFILTRAČNÍ POSTŘIK ASFALTOVÝ DO 0,5KG/M2
- v rámci provádění konstrukce stezky</t>
  </si>
  <si>
    <t>doprava recyklátu z areálu investora na stavbu (do 1km)</t>
  </si>
  <si>
    <t>SPOJOVACÍ POSTŘIK Z EMULZE DO 0,5KG/M2
- pro provádění konstrukce stezky</t>
  </si>
  <si>
    <t>doplnění krajnice z asf. recyklátu 2 x 0,25 x 0,05 m (materiál dodá investor)</t>
  </si>
  <si>
    <t xml:space="preserve">doplnění pokladní vrstvy ŠD 0-32 mm tl. 100 mm včetně hutnění cca 50% </t>
  </si>
  <si>
    <t>oprava komunikace Zdislava - úsek 3</t>
  </si>
  <si>
    <t xml:space="preserve">odkopávky do hl. 300 mm - včetně odvozu a skládkování </t>
  </si>
  <si>
    <t>podkladní vrstvy z MZK tl. 200 mm včetně hutnění</t>
  </si>
  <si>
    <t>obrusná vrstva ACO 16 1 x 10cm</t>
  </si>
  <si>
    <t xml:space="preserve">Cena celkem bez DPH   </t>
  </si>
  <si>
    <t xml:space="preserve">Cena celkem s DPH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</si>
</sst>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/>
    <xf numFmtId="4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1" xfId="0" applyNumberFormat="1" applyFont="1" applyFill="1" applyBorder="1" applyAlignment="1" applyProtection="1">
      <alignment vertical="center" wrapText="1"/>
    </xf>
    <xf numFmtId="4" fontId="2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workbookViewId="0">
      <selection activeCell="H41" sqref="H41"/>
    </sheetView>
  </sheetViews>
  <sheetFormatPr defaultRowHeight="15"/>
  <cols>
    <col min="1" max="1" width="65.42578125" bestFit="1" customWidth="1"/>
    <col min="2" max="2" width="5.85546875" bestFit="1" customWidth="1"/>
    <col min="3" max="3" width="11" bestFit="1" customWidth="1"/>
    <col min="4" max="4" width="20.7109375" bestFit="1" customWidth="1"/>
    <col min="5" max="5" width="23.28515625" bestFit="1" customWidth="1"/>
  </cols>
  <sheetData>
    <row r="1" spans="1:5">
      <c r="A1" s="1" t="s">
        <v>9</v>
      </c>
      <c r="B1" s="2"/>
      <c r="C1" s="3"/>
    </row>
    <row r="2" spans="1:5">
      <c r="A2" s="4" t="s">
        <v>0</v>
      </c>
      <c r="B2" s="5" t="s">
        <v>1</v>
      </c>
      <c r="C2" s="6" t="s">
        <v>2</v>
      </c>
      <c r="D2" s="5" t="s">
        <v>3</v>
      </c>
      <c r="E2" s="5" t="s">
        <v>4</v>
      </c>
    </row>
    <row r="3" spans="1:5">
      <c r="A3" s="7" t="s">
        <v>10</v>
      </c>
      <c r="B3" s="8" t="s">
        <v>5</v>
      </c>
      <c r="C3" s="9">
        <f>120*0.4*3.5</f>
        <v>168</v>
      </c>
      <c r="D3" s="10"/>
      <c r="E3" s="9">
        <f t="shared" ref="E3:E13" si="0">C3*D3</f>
        <v>0</v>
      </c>
    </row>
    <row r="4" spans="1:5">
      <c r="A4" s="7" t="s">
        <v>17</v>
      </c>
      <c r="B4" s="8" t="s">
        <v>15</v>
      </c>
      <c r="C4" s="9">
        <f>120*3.5</f>
        <v>420</v>
      </c>
      <c r="D4" s="10"/>
      <c r="E4" s="9">
        <f t="shared" si="0"/>
        <v>0</v>
      </c>
    </row>
    <row r="5" spans="1:5" ht="30">
      <c r="A5" s="14" t="s">
        <v>20</v>
      </c>
      <c r="B5" s="8" t="s">
        <v>15</v>
      </c>
      <c r="C5" s="9">
        <v>420</v>
      </c>
      <c r="D5" s="10"/>
      <c r="E5" s="9">
        <f t="shared" si="0"/>
        <v>0</v>
      </c>
    </row>
    <row r="6" spans="1:5" ht="45">
      <c r="A6" s="14" t="s">
        <v>19</v>
      </c>
      <c r="B6" s="8" t="s">
        <v>6</v>
      </c>
      <c r="C6" s="9">
        <v>1</v>
      </c>
      <c r="D6" s="10"/>
      <c r="E6" s="9">
        <f t="shared" si="0"/>
        <v>0</v>
      </c>
    </row>
    <row r="7" spans="1:5">
      <c r="A7" s="7" t="s">
        <v>14</v>
      </c>
      <c r="B7" s="8" t="s">
        <v>15</v>
      </c>
      <c r="C7" s="9">
        <f>120*4</f>
        <v>480</v>
      </c>
      <c r="D7" s="10"/>
      <c r="E7" s="9">
        <f t="shared" si="0"/>
        <v>0</v>
      </c>
    </row>
    <row r="8" spans="1:5">
      <c r="A8" s="11" t="s">
        <v>11</v>
      </c>
      <c r="B8" s="8" t="s">
        <v>5</v>
      </c>
      <c r="C8" s="12">
        <f>120*0.2*3.5</f>
        <v>84</v>
      </c>
      <c r="D8" s="10"/>
      <c r="E8" s="9">
        <f t="shared" si="0"/>
        <v>0</v>
      </c>
    </row>
    <row r="9" spans="1:5">
      <c r="A9" s="11" t="s">
        <v>18</v>
      </c>
      <c r="B9" s="8" t="s">
        <v>5</v>
      </c>
      <c r="C9" s="12">
        <f>120*0.14*3.5</f>
        <v>58.800000000000004</v>
      </c>
      <c r="D9" s="10"/>
      <c r="E9" s="9">
        <f t="shared" si="0"/>
        <v>0</v>
      </c>
    </row>
    <row r="10" spans="1:5">
      <c r="A10" s="11" t="s">
        <v>12</v>
      </c>
      <c r="B10" s="8" t="s">
        <v>5</v>
      </c>
      <c r="C10" s="12">
        <f>120*0.06*3</f>
        <v>21.599999999999998</v>
      </c>
      <c r="D10" s="10"/>
      <c r="E10" s="9">
        <f t="shared" si="0"/>
        <v>0</v>
      </c>
    </row>
    <row r="11" spans="1:5" ht="30">
      <c r="A11" s="14" t="s">
        <v>22</v>
      </c>
      <c r="B11" s="8" t="s">
        <v>15</v>
      </c>
      <c r="C11" s="12">
        <v>420</v>
      </c>
      <c r="D11" s="10"/>
      <c r="E11" s="9">
        <f t="shared" si="0"/>
        <v>0</v>
      </c>
    </row>
    <row r="12" spans="1:5" ht="30">
      <c r="A12" s="14" t="s">
        <v>23</v>
      </c>
      <c r="B12" s="8" t="s">
        <v>5</v>
      </c>
      <c r="C12" s="12">
        <f>120*0.5*0.05</f>
        <v>3</v>
      </c>
      <c r="D12" s="10"/>
      <c r="E12" s="9">
        <f t="shared" si="0"/>
        <v>0</v>
      </c>
    </row>
    <row r="13" spans="1:5">
      <c r="A13" s="11" t="s">
        <v>21</v>
      </c>
      <c r="B13" s="8" t="s">
        <v>6</v>
      </c>
      <c r="C13" s="12">
        <v>1</v>
      </c>
      <c r="D13" s="10"/>
      <c r="E13" s="9">
        <f t="shared" si="0"/>
        <v>0</v>
      </c>
    </row>
    <row r="14" spans="1:5">
      <c r="A14" s="13" t="s">
        <v>7</v>
      </c>
      <c r="B14" s="5"/>
      <c r="C14" s="6"/>
      <c r="D14" s="5"/>
      <c r="E14" s="9">
        <f>SUM(E3:E13)</f>
        <v>0</v>
      </c>
    </row>
    <row r="16" spans="1:5">
      <c r="A16" s="1" t="s">
        <v>8</v>
      </c>
    </row>
    <row r="17" spans="1:5">
      <c r="A17" s="4" t="s">
        <v>0</v>
      </c>
      <c r="B17" s="5" t="s">
        <v>1</v>
      </c>
      <c r="C17" s="6" t="s">
        <v>2</v>
      </c>
      <c r="D17" s="5" t="s">
        <v>3</v>
      </c>
      <c r="E17" s="5" t="s">
        <v>4</v>
      </c>
    </row>
    <row r="18" spans="1:5">
      <c r="A18" s="7" t="s">
        <v>16</v>
      </c>
      <c r="B18" s="8" t="s">
        <v>15</v>
      </c>
      <c r="C18" s="9">
        <f>190*3</f>
        <v>570</v>
      </c>
      <c r="D18" s="10"/>
      <c r="E18" s="9">
        <f t="shared" ref="E18:E24" si="1">C18*D18</f>
        <v>0</v>
      </c>
    </row>
    <row r="19" spans="1:5">
      <c r="A19" s="11" t="s">
        <v>24</v>
      </c>
      <c r="B19" s="8" t="s">
        <v>5</v>
      </c>
      <c r="C19" s="12">
        <f>0.1*190/2*3</f>
        <v>28.5</v>
      </c>
      <c r="D19" s="10"/>
      <c r="E19" s="9">
        <f t="shared" si="1"/>
        <v>0</v>
      </c>
    </row>
    <row r="20" spans="1:5" ht="30">
      <c r="A20" s="14" t="s">
        <v>20</v>
      </c>
      <c r="B20" s="8" t="s">
        <v>15</v>
      </c>
      <c r="C20" s="12">
        <v>570</v>
      </c>
      <c r="D20" s="10"/>
      <c r="E20" s="9">
        <f t="shared" si="1"/>
        <v>0</v>
      </c>
    </row>
    <row r="21" spans="1:5">
      <c r="A21" s="11" t="s">
        <v>12</v>
      </c>
      <c r="B21" s="8" t="s">
        <v>6</v>
      </c>
      <c r="C21" s="12">
        <f>0.06*190*3</f>
        <v>34.200000000000003</v>
      </c>
      <c r="D21" s="10"/>
      <c r="E21" s="9">
        <f t="shared" si="1"/>
        <v>0</v>
      </c>
    </row>
    <row r="22" spans="1:5">
      <c r="A22" s="11" t="s">
        <v>21</v>
      </c>
      <c r="B22" s="8" t="s">
        <v>6</v>
      </c>
      <c r="C22" s="12">
        <v>1</v>
      </c>
      <c r="D22" s="10"/>
      <c r="E22" s="9">
        <f t="shared" si="1"/>
        <v>0</v>
      </c>
    </row>
    <row r="23" spans="1:5" ht="30">
      <c r="A23" s="14" t="s">
        <v>22</v>
      </c>
      <c r="B23" s="8" t="s">
        <v>15</v>
      </c>
      <c r="C23" s="12">
        <v>570</v>
      </c>
      <c r="D23" s="10"/>
      <c r="E23" s="9">
        <f t="shared" si="1"/>
        <v>0</v>
      </c>
    </row>
    <row r="24" spans="1:5" ht="30">
      <c r="A24" s="14" t="s">
        <v>23</v>
      </c>
      <c r="B24" s="8" t="s">
        <v>5</v>
      </c>
      <c r="C24" s="12">
        <f>190*0.5*0.05</f>
        <v>4.75</v>
      </c>
      <c r="D24" s="10"/>
      <c r="E24" s="9">
        <f t="shared" si="1"/>
        <v>0</v>
      </c>
    </row>
    <row r="25" spans="1:5">
      <c r="A25" s="13" t="s">
        <v>7</v>
      </c>
      <c r="B25" s="5"/>
      <c r="C25" s="6"/>
      <c r="D25" s="5"/>
      <c r="E25" s="9">
        <f>SUM(E18:E24)</f>
        <v>0</v>
      </c>
    </row>
    <row r="28" spans="1:5">
      <c r="A28" s="1" t="s">
        <v>25</v>
      </c>
    </row>
    <row r="29" spans="1:5">
      <c r="A29" s="4" t="s">
        <v>0</v>
      </c>
      <c r="B29" s="5" t="s">
        <v>1</v>
      </c>
      <c r="C29" s="6" t="s">
        <v>2</v>
      </c>
      <c r="D29" s="5" t="s">
        <v>3</v>
      </c>
      <c r="E29" s="5" t="s">
        <v>4</v>
      </c>
    </row>
    <row r="30" spans="1:5">
      <c r="A30" s="7" t="s">
        <v>26</v>
      </c>
      <c r="B30" s="8" t="s">
        <v>5</v>
      </c>
      <c r="C30" s="9">
        <f>80*0.3</f>
        <v>24</v>
      </c>
      <c r="D30" s="10"/>
      <c r="E30" s="9">
        <f t="shared" ref="E30:E35" si="2">C30*D30</f>
        <v>0</v>
      </c>
    </row>
    <row r="31" spans="1:5">
      <c r="A31" s="11" t="s">
        <v>27</v>
      </c>
      <c r="B31" s="8" t="s">
        <v>5</v>
      </c>
      <c r="C31" s="12">
        <f>80*0.2</f>
        <v>16</v>
      </c>
      <c r="D31" s="10"/>
      <c r="E31" s="9">
        <f t="shared" si="2"/>
        <v>0</v>
      </c>
    </row>
    <row r="32" spans="1:5" ht="30">
      <c r="A32" s="14" t="s">
        <v>22</v>
      </c>
      <c r="B32" s="8" t="s">
        <v>15</v>
      </c>
      <c r="C32" s="12">
        <v>80</v>
      </c>
      <c r="D32" s="10"/>
      <c r="E32" s="9">
        <f t="shared" si="2"/>
        <v>0</v>
      </c>
    </row>
    <row r="33" spans="1:5">
      <c r="A33" s="11" t="s">
        <v>28</v>
      </c>
      <c r="B33" s="8" t="s">
        <v>5</v>
      </c>
      <c r="C33" s="12">
        <f>80*0.1</f>
        <v>8</v>
      </c>
      <c r="D33" s="10"/>
      <c r="E33" s="9">
        <f t="shared" si="2"/>
        <v>0</v>
      </c>
    </row>
    <row r="34" spans="1:5" ht="30">
      <c r="A34" s="14" t="s">
        <v>23</v>
      </c>
      <c r="B34" s="8" t="s">
        <v>5</v>
      </c>
      <c r="C34" s="12">
        <v>2.5</v>
      </c>
      <c r="D34" s="10"/>
      <c r="E34" s="9">
        <f t="shared" si="2"/>
        <v>0</v>
      </c>
    </row>
    <row r="35" spans="1:5">
      <c r="A35" s="11" t="s">
        <v>13</v>
      </c>
      <c r="B35" s="8" t="s">
        <v>6</v>
      </c>
      <c r="C35" s="12">
        <v>1</v>
      </c>
      <c r="D35" s="10"/>
      <c r="E35" s="9">
        <f t="shared" si="2"/>
        <v>0</v>
      </c>
    </row>
    <row r="36" spans="1:5">
      <c r="A36" s="13" t="s">
        <v>7</v>
      </c>
      <c r="B36" s="5"/>
      <c r="C36" s="6"/>
      <c r="D36" s="5"/>
      <c r="E36" s="9">
        <f>SUM(E30:E35)</f>
        <v>0</v>
      </c>
    </row>
    <row r="38" spans="1:5">
      <c r="D38" s="5" t="s">
        <v>30</v>
      </c>
      <c r="E38" s="5" t="s">
        <v>29</v>
      </c>
    </row>
    <row r="39" spans="1:5">
      <c r="A39" s="13" t="s">
        <v>7</v>
      </c>
      <c r="B39" s="5"/>
      <c r="C39" s="6"/>
      <c r="D39" s="16"/>
      <c r="E39" s="15">
        <f>E36+E25+E14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Škubal Pavel</dc:creator>
  <cp:lastModifiedBy>Starosta</cp:lastModifiedBy>
  <cp:lastPrinted>2017-04-21T09:10:51Z</cp:lastPrinted>
  <dcterms:created xsi:type="dcterms:W3CDTF">2017-04-21T07:39:13Z</dcterms:created>
  <dcterms:modified xsi:type="dcterms:W3CDTF">2017-08-10T10:41:58Z</dcterms:modified>
</cp:coreProperties>
</file>